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47a094dd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ой трекер" sheetId="1" r:id="R65ba39b9077e4f86"/>
    <x:sheet xmlns:r="http://schemas.openxmlformats.org/officeDocument/2006/relationships" name="Пример" sheetId="2" r:id="R4dd9d3433bcb48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"/>
  </x:numFmts>
  <x:fonts count="5">
    <x:font>
      <x:sz val="11"/>
      <x:name val="Carlito"/>
    </x:font>
    <x:font>
      <x:sz val="11"/>
      <x:color rgb="FF20332D"/>
      <x:name val="Arial"/>
    </x:font>
    <x:font>
      <x:b/>
      <x:sz val="16"/>
      <x:color rgb="FF123E32"/>
      <x:name val="Arial"/>
    </x:font>
    <x:font>
      <x:b/>
      <x:sz val="11"/>
      <x:color rgb="FF20332D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123E32"/>
      </x:patternFill>
    </x:fill>
    <x:fill>
      <x:patternFill patternType="solid">
        <x:fgColor rgb="FFF7FAF8"/>
      </x:patternFill>
    </x:fill>
    <x:fill>
      <x:patternFill patternType="solid">
        <x:fgColor rgb="FFFFFFF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8BCB1"/>
      </x:bottom>
      <x:diagonal/>
    </x:border>
    <x:border>
      <x:left/>
      <x:right/>
      <x:top style="thin">
        <x:color rgb="FFA8BCB1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4"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145B42"/>
      </x:font>
      <x:fill>
        <x:patternFill patternType="solid">
          <x:bgColor rgb="FFD6F3E6"/>
        </x:patternFill>
      </x:fill>
    </x:dxf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65766E"/>
      </x:font>
      <x:fill>
        <x:patternFill patternType="solid">
          <x:bgColor rgb="FFEAEEEC"/>
        </x:patternFill>
      </x:fill>
    </x:dxf>
    <x:dxf>
      <x:font>
        <x:color rgb="FF84958D"/>
      </x:font>
    </x:dxf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145B42"/>
      </x:font>
      <x:fill>
        <x:patternFill patternType="solid">
          <x:bgColor rgb="FFD6F3E6"/>
        </x:patternFill>
      </x:fill>
    </x:dxf>
    <x:dxf>
      <x:font>
        <x:color rgb="FF953E2C"/>
      </x:font>
      <x:fill>
        <x:patternFill patternType="solid">
          <x:bgColor rgb="FFFBE4DC"/>
        </x:patternFill>
      </x:fill>
    </x:dxf>
    <x:dxf>
      <x:font>
        <x:color rgb="FF65766E"/>
      </x:font>
      <x:fill>
        <x:patternFill patternType="solid">
          <x:bgColor rgb="FFEAEEEC"/>
        </x:patternFill>
      </x:fill>
    </x:dxf>
    <x:dxf>
      <x:font>
        <x:color rgb="FF84958D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2047fed17417b" /><Relationship Type="http://schemas.openxmlformats.org/officeDocument/2006/relationships/theme" Target="/xl/theme/theme1.xml" Id="R4c195dbd39b94c4a" /><Relationship Type="http://schemas.openxmlformats.org/officeDocument/2006/relationships/sharedStrings" Target="/xl/sharedStrings.xml" Id="Rfdb01b7c70954206" /><Relationship Type="http://schemas.openxmlformats.org/officeDocument/2006/relationships/worksheet" Target="/xl/worksheets/sheet1.xml" Id="R65ba39b9077e4f86" /><Relationship Type="http://schemas.openxmlformats.org/officeDocument/2006/relationships/worksheet" Target="/xl/worksheets/sheet2.xml" Id="R4dd9d3433bcb48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E32"/>
  </x:sheetPr>
  <x:sheetViews>
    <x:sheetView showGridLines="0" workbookViewId="0"/>
  </x:sheetViews>
  <x:sheetFormatPr defaultRowHeight="15"/>
  <x:cols>
    <x:col min="1" max="1" width="21.110000610351562" hidden="0" customWidth="1"/>
    <x:col min="2" max="2" width="19.110000610351562" hidden="0" customWidth="1"/>
    <x:col min="3" max="3" width="19.110000610351562" hidden="0" customWidth="1"/>
    <x:col min="4" max="4" width="19.110000610351562" hidden="0" customWidth="1"/>
    <x:col min="5" max="5" width="2.440000057220459" hidden="0" customWidth="1"/>
    <x:col min="6" max="6" width="33.33000183105469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4" customHeight="1">
      <x:c r="A2" s="4" t="str">
        <x:v>Мой трекер привычек</x:v>
      </x:c>
      <x:c r="B2" s="5"/>
      <x:c r="C2" s="5"/>
      <x:c r="D2" s="5"/>
      <x:c r="E2" s="5"/>
      <x:c r="F2" s="5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2" t="str">
        <x:v>Год</x:v>
      </x:c>
      <x:c r="B4" s="6" t="n">
        <x:v>2026</x:v>
      </x:c>
      <x:c r="C4" s="2" t="str">
        <x:v>Месяц (1–12)</x:v>
      </x:c>
      <x:c r="D4" s="6" t="n">
        <x:v>10</x:v>
      </x:c>
      <x:c r="E4" s="2"/>
      <x:c r="F4" s="2" t="str">
        <x:v>Жёлтые поля можно менять.</x:v>
      </x:c>
    </x:row>
    <x:row r="5" ht="24" customHeight="1">
      <x:c r="A5" s="2" t="str">
        <x:v>Учесть дни с 1-го по</x:v>
      </x:c>
      <x:c r="B5" s="6" t="n">
        <x:v>0</x:v>
      </x:c>
      <x:c r="C5" s="2" t="str">
        <x:v>Дней в месяце</x:v>
      </x:c>
      <x:c r="D5" s="2" t="n">
        <x:f>IF(AND(ISNUMBER(B4),ISNUMBER(D4)),IF(AND(B4&gt;=2000,B4&lt;=2100,D4&gt;=1,D4&lt;=12,MOD(B4,1)=0,MOD(D4,1)=0),DAY(DATE(B4,D4+1,0)),"Укажите дату"),"Укажите дату")</x:f>
        <x:v>31</x:v>
      </x:c>
      <x:c r="E5" s="2"/>
      <x:c r="F5" s="2" t="str">
        <x:v>B5: последний завершённый день.</x:v>
      </x:c>
    </x:row>
    <x:row r="6" ht="24" customHeight="1">
      <x:c r="A6" s="2"/>
      <x:c r="B6" s="2"/>
      <x:c r="C6" s="2"/>
      <x:c r="D6" s="2"/>
      <x:c r="E6" s="2"/>
      <x:c r="F6" s="2"/>
    </x:row>
    <x:row r="7" ht="24" customHeight="1">
      <x:c r="A7" s="7" t="str">
        <x:v>Итоги за выбранные дни</x:v>
      </x:c>
      <x:c r="B7" s="2"/>
      <x:c r="C7" s="2"/>
      <x:c r="D7" s="2"/>
      <x:c r="E7" s="2"/>
      <x:c r="F7" s="2"/>
    </x:row>
    <x:row r="8" ht="40" customHeight="1">
      <x:c r="A8" s="2" t="str">
        <x:v>Привычка</x:v>
      </x:c>
      <x:c r="B8" s="8" t="str">
        <x:v>Читать 10 минут</x:v>
      </x:c>
      <x:c r="C8" s="8" t="str">
        <x:v>Гулять 15 минут</x:v>
      </x:c>
      <x:c r="D8" s="8" t="str">
        <x:v>Телефон на полке в 21:30</x:v>
      </x:c>
      <x:c r="E8" s="2"/>
      <x:c r="F8" s="2" t="str">
        <x:v>Как читать итог</x:v>
      </x:c>
    </x:row>
    <x:row r="9" ht="24" customHeight="1">
      <x:c r="A9" s="2" t="str">
        <x:v>Сделано</x:v>
      </x:c>
      <x:c r="B9" s="9" t="n">
        <x:f>IF(ISNUMBER(B14),COUNTIFS($A$19:$A$49,"&gt;0",$A$19:$A$49,"&lt;="&amp;$B$5,B$19:B$49,"Да"),"")</x:f>
        <x:v>0</x:v>
      </x:c>
      <x:c r="C9" s="9" t="n">
        <x:f>IF(ISNUMBER(C14),COUNTIFS($A$19:$A$49,"&gt;0",$A$19:$A$49,"&lt;="&amp;$B$5,C$19:C$49,"Да"),"")</x:f>
        <x:v>0</x:v>
      </x:c>
      <x:c r="D9" s="9" t="n">
        <x:f>IF(ISNUMBER(D14),COUNTIFS($A$19:$A$49,"&gt;0",$A$19:$A$49,"&lt;="&amp;$B$5,D$19:D$49,"Да"),"")</x:f>
        <x:v>0</x:v>
      </x:c>
      <x:c r="E9" s="2"/>
      <x:c r="F9" s="2" t="str">
        <x:v>«Да»: действие выполнено.</x:v>
      </x:c>
    </x:row>
    <x:row r="10" ht="24" customHeight="1">
      <x:c r="A10" s="2" t="str">
        <x:v>Пропущено</x:v>
      </x:c>
      <x:c r="B10" s="9" t="n">
        <x:f>IF(ISNUMBER(B14),COUNTIFS($A$19:$A$49,"&gt;0",$A$19:$A$49,"&lt;="&amp;$B$5,B$19:B$49,"Нет"),"")</x:f>
        <x:v>0</x:v>
      </x:c>
      <x:c r="C10" s="9" t="n">
        <x:f>IF(ISNUMBER(C14),COUNTIFS($A$19:$A$49,"&gt;0",$A$19:$A$49,"&lt;="&amp;$B$5,C$19:C$49,"Нет"),"")</x:f>
        <x:v>0</x:v>
      </x:c>
      <x:c r="D10" s="9" t="n">
        <x:f>IF(ISNUMBER(D14),COUNTIFS($A$19:$A$49,"&gt;0",$A$19:$A$49,"&lt;="&amp;$B$5,D$19:D$49,"Нет"),"")</x:f>
        <x:v>0</x:v>
      </x:c>
      <x:c r="E10" s="2"/>
      <x:c r="F10" s="2" t="str">
        <x:v>«Нет»: было в плане, не сделано.</x:v>
      </x:c>
    </x:row>
    <x:row r="11" ht="24" customHeight="1">
      <x:c r="A11" s="2" t="str">
        <x:v>Не запланировано</x:v>
      </x:c>
      <x:c r="B11" s="9" t="n">
        <x:f>IF(ISNUMBER(B14),COUNTIFS($A$19:$A$49,"&gt;0",$A$19:$A$49,"&lt;="&amp;$B$5,B$19:B$49,"-"),"")</x:f>
        <x:v>0</x:v>
      </x:c>
      <x:c r="C11" s="9" t="n">
        <x:f>IF(ISNUMBER(C14),COUNTIFS($A$19:$A$49,"&gt;0",$A$19:$A$49,"&lt;="&amp;$B$5,C$19:C$49,"-"),"")</x:f>
        <x:v>0</x:v>
      </x:c>
      <x:c r="D11" s="9" t="n">
        <x:f>IF(ISNUMBER(D14),COUNTIFS($A$19:$A$49,"&gt;0",$A$19:$A$49,"&lt;="&amp;$B$5,D$19:D$49,"-"),"")</x:f>
        <x:v>0</x:v>
      </x:c>
      <x:c r="E11" s="2"/>
      <x:c r="F11" s="2" t="str">
        <x:v>«-»: по расписанию выходной.</x:v>
      </x:c>
    </x:row>
    <x:row r="12" ht="24" customHeight="1">
      <x:c r="A12" s="2" t="str">
        <x:v>Без данных / ошибка</x:v>
      </x:c>
      <x:c r="B12" s="9" t="n">
        <x:f>IF(ISNUMBER(B14),B14-SUM(B9:B11),"")</x:f>
        <x:v>0</x:v>
      </x:c>
      <x:c r="C12" s="9" t="n">
        <x:f>IF(ISNUMBER(C14),C14-SUM(C9:C11),"")</x:f>
        <x:v>0</x:v>
      </x:c>
      <x:c r="D12" s="9" t="n">
        <x:f>IF(ISNUMBER(D14),D14-SUM(D9:D11),"")</x:f>
        <x:v>0</x:v>
      </x:c>
      <x:c r="E12" s="2"/>
      <x:c r="F12" s="2" t="str">
        <x:v>Пустая или неверная отметка.</x:v>
      </x:c>
    </x:row>
    <x:row r="13" ht="24" customHeight="1">
      <x:c r="A13" s="11" t="str">
        <x:v>Выполнение плана</x:v>
      </x:c>
      <x:c r="B13" s="12" t="str">
        <x:f>IF(NOT(ISNUMBER(B14)),"Проверьте дату",IF(B14=0,"Нет данных",IF(B12&gt;0,"Есть пробелы",IF(SUM(B9:B10)=0,"Нет плана",B9/SUM(B9:B10)))))</x:f>
        <x:v>Нет данных</x:v>
      </x:c>
      <x:c r="C13" s="12" t="str">
        <x:f>IF(NOT(ISNUMBER(C14)),"Проверьте дату",IF(C14=0,"Нет данных",IF(C12&gt;0,"Есть пробелы",IF(SUM(C9:C10)=0,"Нет плана",C9/SUM(C9:C10)))))</x:f>
        <x:v>Нет данных</x:v>
      </x:c>
      <x:c r="D13" s="12" t="str">
        <x:f>IF(NOT(ISNUMBER(D14)),"Проверьте дату",IF(D14=0,"Нет данных",IF(D12&gt;0,"Есть пробелы",IF(SUM(D9:D10)=0,"Нет плана",D9/SUM(D9:D10)))))</x:f>
        <x:v>Нет данных</x:v>
      </x:c>
      <x:c r="E13" s="2"/>
      <x:c r="F13" s="2" t="str">
        <x:v>Сделано / (сделано + пропущено).</x:v>
      </x:c>
    </x:row>
    <x:row r="14" ht="24" customHeight="1">
      <x:c r="A14" s="2" t="str">
        <x:v>Учтено дней</x:v>
      </x:c>
      <x:c r="B14" s="9" t="n">
        <x:f>IF(AND(ISNUMBER($B$5),ISNUMBER($D$5)),IF(AND($B$5&gt;=0,$B$5&lt;=31,MOD($B$5,1)=0),MIN($B$5,$D$5),"Укажите день"),"Укажите дату/день")</x:f>
        <x:v>0</x:v>
      </x:c>
      <x:c r="C14" s="9" t="n">
        <x:f>IF(AND(ISNUMBER($B$5),ISNUMBER($D$5)),IF(AND($B$5&gt;=0,$B$5&lt;=31,MOD($B$5,1)=0),MIN($B$5,$D$5),"Укажите день"),"Укажите дату/день")</x:f>
        <x:v>0</x:v>
      </x:c>
      <x:c r="D14" s="9" t="n">
        <x:f>IF(AND(ISNUMBER($B$5),ISNUMBER($D$5)),IF(AND($B$5&gt;=0,$B$5&lt;=31,MOD($B$5,1)=0),MIN($B$5,$D$5),"Укажите день"),"Укажите дату/день")</x:f>
        <x:v>0</x:v>
      </x:c>
      <x:c r="E14" s="2"/>
      <x:c r="F14" s="2" t="str">
        <x:v>Дни после B5 пока не учитываются.</x:v>
      </x:c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" t="str">
        <x:v>Начните с одной привычки. Названия меняются в B8:D8.</x:v>
      </x:c>
      <x:c r="B16" s="2"/>
      <x:c r="C16" s="2"/>
      <x:c r="D16" s="2"/>
      <x:c r="E16" s="2"/>
      <x:c r="F16" s="2"/>
    </x:row>
    <x:row r="17" ht="24" customHeight="1">
      <x:c r="A17" s="2" t="str">
        <x:v>Отметки: Да / Нет / - . Пусто: пока нет данных.</x:v>
      </x:c>
      <x:c r="B17" s="2"/>
      <x:c r="C17" s="2"/>
      <x:c r="D17" s="2"/>
      <x:c r="E17" s="2"/>
      <x:c r="F17" s="2"/>
    </x:row>
    <x:row r="18" ht="40" customHeight="1">
      <x:c r="A18" s="16" t="str">
        <x:v>День месяца</x:v>
      </x:c>
      <x:c r="B18" s="16" t="str">
        <x:f>B8</x:f>
        <x:v>Читать 10 минут</x:v>
      </x:c>
      <x:c r="C18" s="16" t="str">
        <x:f>C8</x:f>
        <x:v>Гулять 15 минут</x:v>
      </x:c>
      <x:c r="D18" s="16" t="str">
        <x:f>D8</x:f>
        <x:v>Телефон на полке в 21:30</x:v>
      </x:c>
      <x:c r="E18" s="20"/>
      <x:c r="F18" s="16" t="str">
        <x:v>Короткая заметка</x:v>
      </x:c>
    </x:row>
    <x:row r="19" ht="24" customHeight="1">
      <x:c r="A19" s="17" t="n">
        <x:f>IF(ISNUMBER($D$5),IF(1&lt;=$D$5,1,""),"")</x:f>
        <x:v>1</x:v>
      </x:c>
      <x:c r="B19" s="19"/>
      <x:c r="C19" s="19"/>
      <x:c r="D19" s="19"/>
      <x:c r="E19" s="2"/>
      <x:c r="F19" s="21"/>
    </x:row>
    <x:row r="20" ht="24" customHeight="1">
      <x:c r="A20" s="17" t="n">
        <x:f>IF(ISNUMBER($D$5),IF(2&lt;=$D$5,2,""),"")</x:f>
        <x:v>2</x:v>
      </x:c>
      <x:c r="B20" s="19"/>
      <x:c r="C20" s="19"/>
      <x:c r="D20" s="19"/>
      <x:c r="E20" s="2"/>
      <x:c r="F20" s="21"/>
    </x:row>
    <x:row r="21" ht="24" customHeight="1">
      <x:c r="A21" s="17" t="n">
        <x:f>IF(ISNUMBER($D$5),IF(3&lt;=$D$5,3,""),"")</x:f>
        <x:v>3</x:v>
      </x:c>
      <x:c r="B21" s="19"/>
      <x:c r="C21" s="19"/>
      <x:c r="D21" s="19"/>
      <x:c r="E21" s="2"/>
      <x:c r="F21" s="21"/>
    </x:row>
    <x:row r="22" ht="24" customHeight="1">
      <x:c r="A22" s="17" t="n">
        <x:f>IF(ISNUMBER($D$5),IF(4&lt;=$D$5,4,""),"")</x:f>
        <x:v>4</x:v>
      </x:c>
      <x:c r="B22" s="19"/>
      <x:c r="C22" s="19"/>
      <x:c r="D22" s="19"/>
      <x:c r="E22" s="2"/>
      <x:c r="F22" s="21"/>
    </x:row>
    <x:row r="23" ht="24" customHeight="1">
      <x:c r="A23" s="17" t="n">
        <x:f>IF(ISNUMBER($D$5),IF(5&lt;=$D$5,5,""),"")</x:f>
        <x:v>5</x:v>
      </x:c>
      <x:c r="B23" s="19"/>
      <x:c r="C23" s="19"/>
      <x:c r="D23" s="19"/>
      <x:c r="E23" s="2"/>
      <x:c r="F23" s="21"/>
    </x:row>
    <x:row r="24" ht="24" customHeight="1">
      <x:c r="A24" s="17" t="n">
        <x:f>IF(ISNUMBER($D$5),IF(6&lt;=$D$5,6,""),"")</x:f>
        <x:v>6</x:v>
      </x:c>
      <x:c r="B24" s="19"/>
      <x:c r="C24" s="19"/>
      <x:c r="D24" s="19"/>
      <x:c r="E24" s="2"/>
      <x:c r="F24" s="21"/>
    </x:row>
    <x:row r="25" ht="24" customHeight="1">
      <x:c r="A25" s="17" t="n">
        <x:f>IF(ISNUMBER($D$5),IF(7&lt;=$D$5,7,""),"")</x:f>
        <x:v>7</x:v>
      </x:c>
      <x:c r="B25" s="19"/>
      <x:c r="C25" s="19"/>
      <x:c r="D25" s="19"/>
      <x:c r="E25" s="2"/>
      <x:c r="F25" s="21"/>
    </x:row>
    <x:row r="26" ht="24" customHeight="1">
      <x:c r="A26" s="17" t="n">
        <x:f>IF(ISNUMBER($D$5),IF(8&lt;=$D$5,8,""),"")</x:f>
        <x:v>8</x:v>
      </x:c>
      <x:c r="B26" s="19"/>
      <x:c r="C26" s="19"/>
      <x:c r="D26" s="19"/>
      <x:c r="E26" s="2"/>
      <x:c r="F26" s="21"/>
    </x:row>
    <x:row r="27" ht="24" customHeight="1">
      <x:c r="A27" s="17" t="n">
        <x:f>IF(ISNUMBER($D$5),IF(9&lt;=$D$5,9,""),"")</x:f>
        <x:v>9</x:v>
      </x:c>
      <x:c r="B27" s="19"/>
      <x:c r="C27" s="19"/>
      <x:c r="D27" s="19"/>
      <x:c r="E27" s="2"/>
      <x:c r="F27" s="21"/>
    </x:row>
    <x:row r="28" ht="24" customHeight="1">
      <x:c r="A28" s="17" t="n">
        <x:f>IF(ISNUMBER($D$5),IF(10&lt;=$D$5,10,""),"")</x:f>
        <x:v>10</x:v>
      </x:c>
      <x:c r="B28" s="19"/>
      <x:c r="C28" s="19"/>
      <x:c r="D28" s="19"/>
      <x:c r="E28" s="2"/>
      <x:c r="F28" s="21"/>
    </x:row>
    <x:row r="29" ht="24" customHeight="1">
      <x:c r="A29" s="17" t="n">
        <x:f>IF(ISNUMBER($D$5),IF(11&lt;=$D$5,11,""),"")</x:f>
        <x:v>11</x:v>
      </x:c>
      <x:c r="B29" s="19"/>
      <x:c r="C29" s="19"/>
      <x:c r="D29" s="19"/>
      <x:c r="E29" s="2"/>
      <x:c r="F29" s="21"/>
    </x:row>
    <x:row r="30" ht="24" customHeight="1">
      <x:c r="A30" s="17" t="n">
        <x:f>IF(ISNUMBER($D$5),IF(12&lt;=$D$5,12,""),"")</x:f>
        <x:v>12</x:v>
      </x:c>
      <x:c r="B30" s="19"/>
      <x:c r="C30" s="19"/>
      <x:c r="D30" s="19"/>
      <x:c r="E30" s="2"/>
      <x:c r="F30" s="21"/>
    </x:row>
    <x:row r="31" ht="24" customHeight="1">
      <x:c r="A31" s="17" t="n">
        <x:f>IF(ISNUMBER($D$5),IF(13&lt;=$D$5,13,""),"")</x:f>
        <x:v>13</x:v>
      </x:c>
      <x:c r="B31" s="19"/>
      <x:c r="C31" s="19"/>
      <x:c r="D31" s="19"/>
      <x:c r="E31" s="2"/>
      <x:c r="F31" s="21"/>
    </x:row>
    <x:row r="32" ht="24" customHeight="1">
      <x:c r="A32" s="17" t="n">
        <x:f>IF(ISNUMBER($D$5),IF(14&lt;=$D$5,14,""),"")</x:f>
        <x:v>14</x:v>
      </x:c>
      <x:c r="B32" s="19"/>
      <x:c r="C32" s="19"/>
      <x:c r="D32" s="19"/>
      <x:c r="E32" s="2"/>
      <x:c r="F32" s="21"/>
    </x:row>
    <x:row r="33" ht="24" customHeight="1">
      <x:c r="A33" s="17" t="n">
        <x:f>IF(ISNUMBER($D$5),IF(15&lt;=$D$5,15,""),"")</x:f>
        <x:v>15</x:v>
      </x:c>
      <x:c r="B33" s="19"/>
      <x:c r="C33" s="19"/>
      <x:c r="D33" s="19"/>
      <x:c r="E33" s="2"/>
      <x:c r="F33" s="21"/>
    </x:row>
    <x:row r="34" ht="24" customHeight="1">
      <x:c r="A34" s="17" t="n">
        <x:f>IF(ISNUMBER($D$5),IF(16&lt;=$D$5,16,""),"")</x:f>
        <x:v>16</x:v>
      </x:c>
      <x:c r="B34" s="19"/>
      <x:c r="C34" s="19"/>
      <x:c r="D34" s="19"/>
      <x:c r="E34" s="2"/>
      <x:c r="F34" s="21"/>
    </x:row>
    <x:row r="35" ht="24" customHeight="1">
      <x:c r="A35" s="17" t="n">
        <x:f>IF(ISNUMBER($D$5),IF(17&lt;=$D$5,17,""),"")</x:f>
        <x:v>17</x:v>
      </x:c>
      <x:c r="B35" s="19"/>
      <x:c r="C35" s="19"/>
      <x:c r="D35" s="19"/>
      <x:c r="E35" s="2"/>
      <x:c r="F35" s="21"/>
    </x:row>
    <x:row r="36" ht="24" customHeight="1">
      <x:c r="A36" s="17" t="n">
        <x:f>IF(ISNUMBER($D$5),IF(18&lt;=$D$5,18,""),"")</x:f>
        <x:v>18</x:v>
      </x:c>
      <x:c r="B36" s="19"/>
      <x:c r="C36" s="19"/>
      <x:c r="D36" s="19"/>
      <x:c r="E36" s="2"/>
      <x:c r="F36" s="21"/>
    </x:row>
    <x:row r="37" ht="24" customHeight="1">
      <x:c r="A37" s="17" t="n">
        <x:f>IF(ISNUMBER($D$5),IF(19&lt;=$D$5,19,""),"")</x:f>
        <x:v>19</x:v>
      </x:c>
      <x:c r="B37" s="19"/>
      <x:c r="C37" s="19"/>
      <x:c r="D37" s="19"/>
      <x:c r="E37" s="2"/>
      <x:c r="F37" s="21"/>
    </x:row>
    <x:row r="38" ht="24" customHeight="1">
      <x:c r="A38" s="17" t="n">
        <x:f>IF(ISNUMBER($D$5),IF(20&lt;=$D$5,20,""),"")</x:f>
        <x:v>20</x:v>
      </x:c>
      <x:c r="B38" s="19"/>
      <x:c r="C38" s="19"/>
      <x:c r="D38" s="19"/>
      <x:c r="E38" s="2"/>
      <x:c r="F38" s="21"/>
    </x:row>
    <x:row r="39" ht="24" customHeight="1">
      <x:c r="A39" s="17" t="n">
        <x:f>IF(ISNUMBER($D$5),IF(21&lt;=$D$5,21,""),"")</x:f>
        <x:v>21</x:v>
      </x:c>
      <x:c r="B39" s="19"/>
      <x:c r="C39" s="19"/>
      <x:c r="D39" s="19"/>
      <x:c r="E39" s="2"/>
      <x:c r="F39" s="21"/>
    </x:row>
    <x:row r="40" ht="24" customHeight="1">
      <x:c r="A40" s="17" t="n">
        <x:f>IF(ISNUMBER($D$5),IF(22&lt;=$D$5,22,""),"")</x:f>
        <x:v>22</x:v>
      </x:c>
      <x:c r="B40" s="19"/>
      <x:c r="C40" s="19"/>
      <x:c r="D40" s="19"/>
      <x:c r="E40" s="2"/>
      <x:c r="F40" s="21"/>
    </x:row>
    <x:row r="41" ht="24" customHeight="1">
      <x:c r="A41" s="17" t="n">
        <x:f>IF(ISNUMBER($D$5),IF(23&lt;=$D$5,23,""),"")</x:f>
        <x:v>23</x:v>
      </x:c>
      <x:c r="B41" s="19"/>
      <x:c r="C41" s="19"/>
      <x:c r="D41" s="19"/>
      <x:c r="E41" s="2"/>
      <x:c r="F41" s="21"/>
    </x:row>
    <x:row r="42" ht="24" customHeight="1">
      <x:c r="A42" s="17" t="n">
        <x:f>IF(ISNUMBER($D$5),IF(24&lt;=$D$5,24,""),"")</x:f>
        <x:v>24</x:v>
      </x:c>
      <x:c r="B42" s="19"/>
      <x:c r="C42" s="19"/>
      <x:c r="D42" s="19"/>
      <x:c r="E42" s="2"/>
      <x:c r="F42" s="21"/>
    </x:row>
    <x:row r="43" ht="24" customHeight="1">
      <x:c r="A43" s="17" t="n">
        <x:f>IF(ISNUMBER($D$5),IF(25&lt;=$D$5,25,""),"")</x:f>
        <x:v>25</x:v>
      </x:c>
      <x:c r="B43" s="19"/>
      <x:c r="C43" s="19"/>
      <x:c r="D43" s="19"/>
      <x:c r="E43" s="2"/>
      <x:c r="F43" s="21"/>
    </x:row>
    <x:row r="44" ht="24" customHeight="1">
      <x:c r="A44" s="17" t="n">
        <x:f>IF(ISNUMBER($D$5),IF(26&lt;=$D$5,26,""),"")</x:f>
        <x:v>26</x:v>
      </x:c>
      <x:c r="B44" s="19"/>
      <x:c r="C44" s="19"/>
      <x:c r="D44" s="19"/>
      <x:c r="E44" s="2"/>
      <x:c r="F44" s="21"/>
    </x:row>
    <x:row r="45" ht="24" customHeight="1">
      <x:c r="A45" s="17" t="n">
        <x:f>IF(ISNUMBER($D$5),IF(27&lt;=$D$5,27,""),"")</x:f>
        <x:v>27</x:v>
      </x:c>
      <x:c r="B45" s="19"/>
      <x:c r="C45" s="19"/>
      <x:c r="D45" s="19"/>
      <x:c r="E45" s="2"/>
      <x:c r="F45" s="21"/>
    </x:row>
    <x:row r="46" ht="24" customHeight="1">
      <x:c r="A46" s="17" t="n">
        <x:f>IF(ISNUMBER($D$5),IF(28&lt;=$D$5,28,""),"")</x:f>
        <x:v>28</x:v>
      </x:c>
      <x:c r="B46" s="19"/>
      <x:c r="C46" s="19"/>
      <x:c r="D46" s="19"/>
      <x:c r="E46" s="2"/>
      <x:c r="F46" s="21"/>
    </x:row>
    <x:row r="47" ht="24" customHeight="1">
      <x:c r="A47" s="17" t="n">
        <x:f>IF(ISNUMBER($D$5),IF(29&lt;=$D$5,29,""),"")</x:f>
        <x:v>29</x:v>
      </x:c>
      <x:c r="B47" s="19"/>
      <x:c r="C47" s="19"/>
      <x:c r="D47" s="19"/>
      <x:c r="E47" s="2"/>
      <x:c r="F47" s="21"/>
    </x:row>
    <x:row r="48" ht="24" customHeight="1">
      <x:c r="A48" s="17" t="n">
        <x:f>IF(ISNUMBER($D$5),IF(30&lt;=$D$5,30,""),"")</x:f>
        <x:v>30</x:v>
      </x:c>
      <x:c r="B48" s="19"/>
      <x:c r="C48" s="19"/>
      <x:c r="D48" s="19"/>
      <x:c r="E48" s="2"/>
      <x:c r="F48" s="21"/>
    </x:row>
    <x:row r="49" ht="24" customHeight="1">
      <x:c r="A49" s="17" t="n">
        <x:f>IF(ISNUMBER($D$5),IF(31&lt;=$D$5,31,""),"")</x:f>
        <x:v>31</x:v>
      </x:c>
      <x:c r="B49" s="19"/>
      <x:c r="C49" s="19"/>
      <x:c r="D49" s="19"/>
      <x:c r="E49" s="2"/>
      <x:c r="F49" s="21"/>
    </x:row>
    <x:row r="50" ht="24" customHeight="1">
      <x:c r="A50" s="2"/>
      <x:c r="B50" s="2"/>
      <x:c r="C50" s="2"/>
      <x:c r="D50" s="2"/>
      <x:c r="E50" s="2"/>
      <x:c r="F50" s="2"/>
    </x:row>
    <x:row r="51" ht="24" customHeight="1">
      <x:c r="A51" s="2" t="str">
        <x:v>На новый месяц скачайте чистый файл. Сохраните старые записи отдельно.</x:v>
      </x:c>
      <x:c r="B51" s="2"/>
      <x:c r="C51" s="2"/>
      <x:c r="D51" s="2"/>
      <x:c r="E51" s="2"/>
      <x:c r="F51" s="2"/>
    </x:row>
    <x:row r="52" ht="24" customHeight="1">
      <x:c r="A52" s="2" t="str">
        <x:v>До дня старта поставьте «-». Будущие дни оставьте пустыми.</x:v>
      </x:c>
      <x:c r="B52" s="2"/>
      <x:c r="C52" s="2"/>
      <x:c r="D52" s="2"/>
      <x:c r="E52" s="2"/>
      <x:c r="F52" s="2"/>
    </x:row>
    <x:row r="53" ht="24" customHeight="1">
      <x:c r="A53" s="2"/>
      <x:c r="B53" s="2"/>
      <x:c r="C53" s="2"/>
      <x:c r="D53" s="2"/>
      <x:c r="E53" s="2"/>
      <x:c r="F53" s="2"/>
    </x:row>
    <x:row r="54" ht="24" customHeight="1">
      <x:c r="A54" s="2" t="str">
        <x:v>Инструкция: neurosamurai.online/blog/treker-privychek-excel</x:v>
      </x:c>
      <x:c r="B54" s="2"/>
      <x:c r="C54" s="2"/>
      <x:c r="D54" s="2"/>
      <x:c r="E54" s="2"/>
      <x:c r="F54" s="2"/>
    </x:row>
  </x:sheetData>
  <x:conditionalFormatting sqref="B12:B12">
    <x:cfRule type="cellIs" dxfId="0" priority="1" operator="greaterThan">
      <x:formula>0</x:formula>
    </x:cfRule>
  </x:conditionalFormatting>
  <x:conditionalFormatting sqref="C12:C12">
    <x:cfRule type="cellIs" dxfId="1" priority="2" operator="greaterThan">
      <x:formula>0</x:formula>
    </x:cfRule>
  </x:conditionalFormatting>
  <x:conditionalFormatting sqref="D12:D12">
    <x:cfRule type="cellIs" dxfId="2" priority="3" operator="greaterThan">
      <x:formula>0</x:formula>
    </x:cfRule>
  </x:conditionalFormatting>
  <x:conditionalFormatting sqref="B19:D49">
    <x:cfRule type="cellIs" dxfId="3" priority="4" operator="equal">
      <x:formula>"Да"</x:formula>
    </x:cfRule>
    <x:cfRule type="cellIs" dxfId="4" priority="5" operator="equal">
      <x:formula>"Нет"</x:formula>
    </x:cfRule>
    <x:cfRule type="cellIs" dxfId="5" priority="6" operator="equal">
      <x:formula>"-"</x:formula>
    </x:cfRule>
  </x:conditionalFormatting>
  <x:conditionalFormatting sqref="A19:F49">
    <x:cfRule type="expression" dxfId="6" priority="7">
      <x:formula>OR($A19="",$A19&gt;$B$5)</x:formula>
    </x:cfRule>
  </x:conditionalFormatting>
  <x:dataValidations count="4">
    <x:dataValidation type="whole" operator="between" sqref="B4">
      <x:formula1>2000</x:formula1>
      <x:formula2>2100</x:formula2>
    </x:dataValidation>
    <x:dataValidation type="whole" operator="between" sqref="D4">
      <x:formula1>1</x:formula1>
      <x:formula2>12</x:formula2>
    </x:dataValidation>
    <x:dataValidation type="whole" operator="between" sqref="B5">
      <x:formula1>0</x:formula1>
      <x:formula2>31</x:formula2>
    </x:dataValidation>
    <x:dataValidation type="list" sqref="B19:D49">
      <x:formula1>"Да,Нет,-"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B948B"/>
  </x:sheetPr>
  <x:sheetViews>
    <x:sheetView showGridLines="0" workbookViewId="0"/>
  </x:sheetViews>
  <x:sheetFormatPr defaultRowHeight="15"/>
  <x:cols>
    <x:col min="1" max="1" width="21.110000610351562" hidden="0" customWidth="1"/>
    <x:col min="2" max="2" width="19.110000610351562" hidden="0" customWidth="1"/>
    <x:col min="3" max="3" width="19.110000610351562" hidden="0" customWidth="1"/>
    <x:col min="4" max="4" width="19.110000610351562" hidden="0" customWidth="1"/>
    <x:col min="5" max="5" width="2.440000057220459" hidden="0" customWidth="1"/>
    <x:col min="6" max="6" width="33.33000183105469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4" customHeight="1">
      <x:c r="A2" s="4" t="str">
        <x:v>Пример: первая неделя октября</x:v>
      </x:c>
      <x:c r="B2" s="5"/>
      <x:c r="C2" s="5"/>
      <x:c r="D2" s="5"/>
      <x:c r="E2" s="5"/>
      <x:c r="F2" s="5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2" t="str">
        <x:v>Год</x:v>
      </x:c>
      <x:c r="B4" s="6" t="n">
        <x:v>2026</x:v>
      </x:c>
      <x:c r="C4" s="2" t="str">
        <x:v>Месяц (1–12)</x:v>
      </x:c>
      <x:c r="D4" s="6" t="n">
        <x:v>10</x:v>
      </x:c>
      <x:c r="E4" s="2"/>
      <x:c r="F4" s="2" t="str">
        <x:v>Жёлтые поля можно менять.</x:v>
      </x:c>
    </x:row>
    <x:row r="5" ht="24" customHeight="1">
      <x:c r="A5" s="2" t="str">
        <x:v>Учесть дни с 1-го по</x:v>
      </x:c>
      <x:c r="B5" s="6" t="n">
        <x:v>7</x:v>
      </x:c>
      <x:c r="C5" s="2" t="str">
        <x:v>Дней в месяце</x:v>
      </x:c>
      <x:c r="D5" s="2" t="n">
        <x:f>IF(AND(ISNUMBER(B4),ISNUMBER(D4)),IF(AND(B4&gt;=2000,B4&lt;=2100,D4&gt;=1,D4&lt;=12,MOD(B4,1)=0,MOD(D4,1)=0),DAY(DATE(B4,D4+1,0)),"Укажите дату"),"Укажите дату")</x:f>
        <x:v>31</x:v>
      </x:c>
      <x:c r="E5" s="2"/>
      <x:c r="F5" s="2" t="str">
        <x:v>B5: последний завершённый день.</x:v>
      </x:c>
    </x:row>
    <x:row r="6" ht="24" customHeight="1">
      <x:c r="A6" s="2"/>
      <x:c r="B6" s="2"/>
      <x:c r="C6" s="2"/>
      <x:c r="D6" s="2"/>
      <x:c r="E6" s="2"/>
      <x:c r="F6" s="2"/>
    </x:row>
    <x:row r="7" ht="24" customHeight="1">
      <x:c r="A7" s="7" t="str">
        <x:v>Итоги за выбранные дни</x:v>
      </x:c>
      <x:c r="B7" s="2"/>
      <x:c r="C7" s="2"/>
      <x:c r="D7" s="2"/>
      <x:c r="E7" s="2"/>
      <x:c r="F7" s="2"/>
    </x:row>
    <x:row r="8" ht="40" customHeight="1">
      <x:c r="A8" s="2" t="str">
        <x:v>Привычка</x:v>
      </x:c>
      <x:c r="B8" s="8" t="str">
        <x:v>Читать 10 минут</x:v>
      </x:c>
      <x:c r="C8" s="8" t="str">
        <x:v>Гулять 15 минут</x:v>
      </x:c>
      <x:c r="D8" s="8" t="str">
        <x:v>Телефон на полке в 21:30</x:v>
      </x:c>
      <x:c r="E8" s="2"/>
      <x:c r="F8" s="2" t="str">
        <x:v>Как читать итог</x:v>
      </x:c>
    </x:row>
    <x:row r="9" ht="24" customHeight="1">
      <x:c r="A9" s="2" t="str">
        <x:v>Сделано</x:v>
      </x:c>
      <x:c r="B9" s="9" t="n">
        <x:f>IF(ISNUMBER(B14),COUNTIFS($A$19:$A$49,"&gt;0",$A$19:$A$49,"&lt;="&amp;$B$5,B$19:B$49,"Да"),"")</x:f>
        <x:v>6</x:v>
      </x:c>
      <x:c r="C9" s="9" t="n">
        <x:f>IF(ISNUMBER(C14),COUNTIFS($A$19:$A$49,"&gt;0",$A$19:$A$49,"&lt;="&amp;$B$5,C$19:C$49,"Да"),"")</x:f>
        <x:v>2</x:v>
      </x:c>
      <x:c r="D9" s="9" t="n">
        <x:f>IF(ISNUMBER(D14),COUNTIFS($A$19:$A$49,"&gt;0",$A$19:$A$49,"&lt;="&amp;$B$5,D$19:D$49,"Да"),"")</x:f>
        <x:v>5</x:v>
      </x:c>
      <x:c r="E9" s="2"/>
      <x:c r="F9" s="2" t="str">
        <x:v>«Да»: действие выполнено.</x:v>
      </x:c>
    </x:row>
    <x:row r="10" ht="24" customHeight="1">
      <x:c r="A10" s="2" t="str">
        <x:v>Пропущено</x:v>
      </x:c>
      <x:c r="B10" s="9" t="n">
        <x:f>IF(ISNUMBER(B14),COUNTIFS($A$19:$A$49,"&gt;0",$A$19:$A$49,"&lt;="&amp;$B$5,B$19:B$49,"Нет"),"")</x:f>
        <x:v>1</x:v>
      </x:c>
      <x:c r="C10" s="9" t="n">
        <x:f>IF(ISNUMBER(C14),COUNTIFS($A$19:$A$49,"&gt;0",$A$19:$A$49,"&lt;="&amp;$B$5,C$19:C$49,"Нет"),"")</x:f>
        <x:v>1</x:v>
      </x:c>
      <x:c r="D10" s="9" t="n">
        <x:f>IF(ISNUMBER(D14),COUNTIFS($A$19:$A$49,"&gt;0",$A$19:$A$49,"&lt;="&amp;$B$5,D$19:D$49,"Нет"),"")</x:f>
        <x:v>1</x:v>
      </x:c>
      <x:c r="E10" s="2"/>
      <x:c r="F10" s="2" t="str">
        <x:v>«Нет»: было в плане, не сделано.</x:v>
      </x:c>
    </x:row>
    <x:row r="11" ht="24" customHeight="1">
      <x:c r="A11" s="2" t="str">
        <x:v>Не запланировано</x:v>
      </x:c>
      <x:c r="B11" s="9" t="n">
        <x:f>IF(ISNUMBER(B14),COUNTIFS($A$19:$A$49,"&gt;0",$A$19:$A$49,"&lt;="&amp;$B$5,B$19:B$49,"-"),"")</x:f>
        <x:v>0</x:v>
      </x:c>
      <x:c r="C11" s="9" t="n">
        <x:f>IF(ISNUMBER(C14),COUNTIFS($A$19:$A$49,"&gt;0",$A$19:$A$49,"&lt;="&amp;$B$5,C$19:C$49,"-"),"")</x:f>
        <x:v>4</x:v>
      </x:c>
      <x:c r="D11" s="9" t="n">
        <x:f>IF(ISNUMBER(D14),COUNTIFS($A$19:$A$49,"&gt;0",$A$19:$A$49,"&lt;="&amp;$B$5,D$19:D$49,"-"),"")</x:f>
        <x:v>0</x:v>
      </x:c>
      <x:c r="E11" s="2"/>
      <x:c r="F11" s="2" t="str">
        <x:v>«-»: по расписанию выходной.</x:v>
      </x:c>
    </x:row>
    <x:row r="12" ht="24" customHeight="1">
      <x:c r="A12" s="2" t="str">
        <x:v>Без данных / ошибка</x:v>
      </x:c>
      <x:c r="B12" s="9" t="n">
        <x:f>IF(ISNUMBER(B14),B14-SUM(B9:B11),"")</x:f>
        <x:v>0</x:v>
      </x:c>
      <x:c r="C12" s="9" t="n">
        <x:f>IF(ISNUMBER(C14),C14-SUM(C9:C11),"")</x:f>
        <x:v>0</x:v>
      </x:c>
      <x:c r="D12" s="9" t="n">
        <x:f>IF(ISNUMBER(D14),D14-SUM(D9:D11),"")</x:f>
        <x:v>1</x:v>
      </x:c>
      <x:c r="E12" s="2"/>
      <x:c r="F12" s="2" t="str">
        <x:v>Пустая или неверная отметка.</x:v>
      </x:c>
    </x:row>
    <x:row r="13" ht="24" customHeight="1">
      <x:c r="A13" s="11" t="str">
        <x:v>Выполнение плана</x:v>
      </x:c>
      <x:c r="B13" s="12" t="n">
        <x:f>IF(NOT(ISNUMBER(B14)),"Проверьте дату",IF(B14=0,"Нет данных",IF(B12&gt;0,"Есть пробелы",IF(SUM(B9:B10)=0,"Нет плана",B9/SUM(B9:B10)))))</x:f>
        <x:v>0.8571428571428571</x:v>
      </x:c>
      <x:c r="C13" s="12" t="n">
        <x:f>IF(NOT(ISNUMBER(C14)),"Проверьте дату",IF(C14=0,"Нет данных",IF(C12&gt;0,"Есть пробелы",IF(SUM(C9:C10)=0,"Нет плана",C9/SUM(C9:C10)))))</x:f>
        <x:v>0.6666666666666666</x:v>
      </x:c>
      <x:c r="D13" s="12" t="str">
        <x:f>IF(NOT(ISNUMBER(D14)),"Проверьте дату",IF(D14=0,"Нет данных",IF(D12&gt;0,"Есть пробелы",IF(SUM(D9:D10)=0,"Нет плана",D9/SUM(D9:D10)))))</x:f>
        <x:v>Есть пробелы</x:v>
      </x:c>
      <x:c r="E13" s="2"/>
      <x:c r="F13" s="2" t="str">
        <x:v>Сделано / (сделано + пропущено).</x:v>
      </x:c>
    </x:row>
    <x:row r="14" ht="24" customHeight="1">
      <x:c r="A14" s="2" t="str">
        <x:v>Учтено дней</x:v>
      </x:c>
      <x:c r="B14" s="9" t="n">
        <x:f>IF(AND(ISNUMBER($B$5),ISNUMBER($D$5)),IF(AND($B$5&gt;=0,$B$5&lt;=31,MOD($B$5,1)=0),MIN($B$5,$D$5),"Укажите день"),"Укажите дату/день")</x:f>
        <x:v>7</x:v>
      </x:c>
      <x:c r="C14" s="9" t="n">
        <x:f>IF(AND(ISNUMBER($B$5),ISNUMBER($D$5)),IF(AND($B$5&gt;=0,$B$5&lt;=31,MOD($B$5,1)=0),MIN($B$5,$D$5),"Укажите день"),"Укажите дату/день")</x:f>
        <x:v>7</x:v>
      </x:c>
      <x:c r="D14" s="9" t="n">
        <x:f>IF(AND(ISNUMBER($B$5),ISNUMBER($D$5)),IF(AND($B$5&gt;=0,$B$5&lt;=31,MOD($B$5,1)=0),MIN($B$5,$D$5),"Укажите день"),"Укажите дату/день")</x:f>
        <x:v>7</x:v>
      </x:c>
      <x:c r="E14" s="2"/>
      <x:c r="F14" s="2" t="str">
        <x:v>Дни после B5 пока не учитываются.</x:v>
      </x:c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" t="str">
        <x:v>Учебные данные, не история клиента.</x:v>
      </x:c>
      <x:c r="B16" s="2"/>
      <x:c r="C16" s="2"/>
      <x:c r="D16" s="2"/>
      <x:c r="E16" s="2"/>
      <x:c r="F16" s="2"/>
    </x:row>
    <x:row r="17" ht="24" customHeight="1">
      <x:c r="A17" s="2" t="str">
        <x:v>Отметки: Да / Нет / - . Пусто: пока нет данных.</x:v>
      </x:c>
      <x:c r="B17" s="2"/>
      <x:c r="C17" s="2"/>
      <x:c r="D17" s="2"/>
      <x:c r="E17" s="2"/>
      <x:c r="F17" s="2"/>
    </x:row>
    <x:row r="18" ht="40" customHeight="1">
      <x:c r="A18" s="16" t="str">
        <x:v>День месяца</x:v>
      </x:c>
      <x:c r="B18" s="16" t="str">
        <x:f>B8</x:f>
        <x:v>Читать 10 минут</x:v>
      </x:c>
      <x:c r="C18" s="16" t="str">
        <x:f>C8</x:f>
        <x:v>Гулять 15 минут</x:v>
      </x:c>
      <x:c r="D18" s="16" t="str">
        <x:f>D8</x:f>
        <x:v>Телефон на полке в 21:30</x:v>
      </x:c>
      <x:c r="E18" s="20"/>
      <x:c r="F18" s="16" t="str">
        <x:v>Короткая заметка</x:v>
      </x:c>
    </x:row>
    <x:row r="19" ht="24" customHeight="1">
      <x:c r="A19" s="17" t="n">
        <x:f>IF(ISNUMBER($D$5),IF(1&lt;=$D$5,1,""),"")</x:f>
        <x:v>1</x:v>
      </x:c>
      <x:c r="B19" s="19" t="str">
        <x:v>Да</x:v>
      </x:c>
      <x:c r="C19" s="19" t="str">
        <x:v>-</x:v>
      </x:c>
      <x:c r="D19" s="19" t="str">
        <x:v>Да</x:v>
      </x:c>
      <x:c r="E19" s="2"/>
      <x:c r="F19" s="21" t="str">
        <x:v>После завтрака книга уже на столе.</x:v>
      </x:c>
    </x:row>
    <x:row r="20" ht="24" customHeight="1">
      <x:c r="A20" s="17" t="n">
        <x:f>IF(ISNUMBER($D$5),IF(2&lt;=$D$5,2,""),"")</x:f>
        <x:v>2</x:v>
      </x:c>
      <x:c r="B20" s="19" t="str">
        <x:v>Да</x:v>
      </x:c>
      <x:c r="C20" s="19" t="str">
        <x:v>Да</x:v>
      </x:c>
      <x:c r="D20" s="19" t="str">
        <x:v>Да</x:v>
      </x:c>
      <x:c r="E20" s="2"/>
      <x:c r="F20" s="21"/>
    </x:row>
    <x:row r="21" ht="24" customHeight="1">
      <x:c r="A21" s="17" t="n">
        <x:f>IF(ISNUMBER($D$5),IF(3&lt;=$D$5,3,""),"")</x:f>
        <x:v>3</x:v>
      </x:c>
      <x:c r="B21" s="19" t="str">
        <x:v>Нет</x:v>
      </x:c>
      <x:c r="C21" s="19" t="str">
        <x:v>-</x:v>
      </x:c>
      <x:c r="D21" s="19" t="str">
        <x:v>Да</x:v>
      </x:c>
      <x:c r="E21" s="2"/>
      <x:c r="F21" s="21" t="str">
        <x:v>Поздно вернулся домой.</x:v>
      </x:c>
    </x:row>
    <x:row r="22" ht="24" customHeight="1">
      <x:c r="A22" s="17" t="n">
        <x:f>IF(ISNUMBER($D$5),IF(4&lt;=$D$5,4,""),"")</x:f>
        <x:v>4</x:v>
      </x:c>
      <x:c r="B22" s="19" t="str">
        <x:v>Да</x:v>
      </x:c>
      <x:c r="C22" s="19" t="str">
        <x:v>-</x:v>
      </x:c>
      <x:c r="D22" s="19" t="str">
        <x:v>Нет</x:v>
      </x:c>
      <x:c r="E22" s="2"/>
      <x:c r="F22" s="21" t="str">
        <x:v>Телефон остался у кровати.</x:v>
      </x:c>
    </x:row>
    <x:row r="23" ht="24" customHeight="1">
      <x:c r="A23" s="17" t="n">
        <x:f>IF(ISNUMBER($D$5),IF(5&lt;=$D$5,5,""),"")</x:f>
        <x:v>5</x:v>
      </x:c>
      <x:c r="B23" s="19" t="str">
        <x:v>Да</x:v>
      </x:c>
      <x:c r="C23" s="19" t="str">
        <x:v>Нет</x:v>
      </x:c>
      <x:c r="D23" s="19" t="str">
        <x:v>Да</x:v>
      </x:c>
      <x:c r="E23" s="2"/>
      <x:c r="F23" s="21" t="str">
        <x:v>Прогулка: задержался на работе.</x:v>
      </x:c>
    </x:row>
    <x:row r="24" ht="24" customHeight="1">
      <x:c r="A24" s="17" t="n">
        <x:f>IF(ISNUMBER($D$5),IF(6&lt;=$D$5,6,""),"")</x:f>
        <x:v>6</x:v>
      </x:c>
      <x:c r="B24" s="19" t="str">
        <x:v>Да</x:v>
      </x:c>
      <x:c r="C24" s="19" t="str">
        <x:v>-</x:v>
      </x:c>
      <x:c r="D24" s="19" t="str">
        <x:v>Да</x:v>
      </x:c>
      <x:c r="E24" s="2"/>
      <x:c r="F24" s="21"/>
    </x:row>
    <x:row r="25" ht="24" customHeight="1">
      <x:c r="A25" s="17" t="n">
        <x:f>IF(ISNUMBER($D$5),IF(7&lt;=$D$5,7,""),"")</x:f>
        <x:v>7</x:v>
      </x:c>
      <x:c r="B25" s="19" t="str">
        <x:v>Да</x:v>
      </x:c>
      <x:c r="C25" s="19" t="str">
        <x:v>Да</x:v>
      </x:c>
      <x:c r="D25" s="19"/>
      <x:c r="E25" s="2"/>
      <x:c r="F25" s="21" t="str">
        <x:v>Не помню, куда положил телефон.</x:v>
      </x:c>
    </x:row>
    <x:row r="26" ht="24" customHeight="1">
      <x:c r="A26" s="17" t="n">
        <x:f>IF(ISNUMBER($D$5),IF(8&lt;=$D$5,8,""),"")</x:f>
        <x:v>8</x:v>
      </x:c>
      <x:c r="B26" s="19"/>
      <x:c r="C26" s="19"/>
      <x:c r="D26" s="19"/>
      <x:c r="E26" s="2"/>
      <x:c r="F26" s="21"/>
    </x:row>
    <x:row r="27" ht="24" customHeight="1">
      <x:c r="A27" s="17" t="n">
        <x:f>IF(ISNUMBER($D$5),IF(9&lt;=$D$5,9,""),"")</x:f>
        <x:v>9</x:v>
      </x:c>
      <x:c r="B27" s="19"/>
      <x:c r="C27" s="19"/>
      <x:c r="D27" s="19"/>
      <x:c r="E27" s="2"/>
      <x:c r="F27" s="21"/>
    </x:row>
    <x:row r="28" ht="24" customHeight="1">
      <x:c r="A28" s="17" t="n">
        <x:f>IF(ISNUMBER($D$5),IF(10&lt;=$D$5,10,""),"")</x:f>
        <x:v>10</x:v>
      </x:c>
      <x:c r="B28" s="19"/>
      <x:c r="C28" s="19"/>
      <x:c r="D28" s="19"/>
      <x:c r="E28" s="2"/>
      <x:c r="F28" s="21"/>
    </x:row>
    <x:row r="29" ht="24" customHeight="1">
      <x:c r="A29" s="17" t="n">
        <x:f>IF(ISNUMBER($D$5),IF(11&lt;=$D$5,11,""),"")</x:f>
        <x:v>11</x:v>
      </x:c>
      <x:c r="B29" s="19"/>
      <x:c r="C29" s="19"/>
      <x:c r="D29" s="19"/>
      <x:c r="E29" s="2"/>
      <x:c r="F29" s="21"/>
    </x:row>
    <x:row r="30" ht="24" customHeight="1">
      <x:c r="A30" s="17" t="n">
        <x:f>IF(ISNUMBER($D$5),IF(12&lt;=$D$5,12,""),"")</x:f>
        <x:v>12</x:v>
      </x:c>
      <x:c r="B30" s="19"/>
      <x:c r="C30" s="19"/>
      <x:c r="D30" s="19"/>
      <x:c r="E30" s="2"/>
      <x:c r="F30" s="21"/>
    </x:row>
    <x:row r="31" ht="24" customHeight="1">
      <x:c r="A31" s="17" t="n">
        <x:f>IF(ISNUMBER($D$5),IF(13&lt;=$D$5,13,""),"")</x:f>
        <x:v>13</x:v>
      </x:c>
      <x:c r="B31" s="19"/>
      <x:c r="C31" s="19"/>
      <x:c r="D31" s="19"/>
      <x:c r="E31" s="2"/>
      <x:c r="F31" s="21"/>
    </x:row>
    <x:row r="32" ht="24" customHeight="1">
      <x:c r="A32" s="17" t="n">
        <x:f>IF(ISNUMBER($D$5),IF(14&lt;=$D$5,14,""),"")</x:f>
        <x:v>14</x:v>
      </x:c>
      <x:c r="B32" s="19"/>
      <x:c r="C32" s="19"/>
      <x:c r="D32" s="19"/>
      <x:c r="E32" s="2"/>
      <x:c r="F32" s="21"/>
    </x:row>
    <x:row r="33" ht="24" customHeight="1">
      <x:c r="A33" s="17" t="n">
        <x:f>IF(ISNUMBER($D$5),IF(15&lt;=$D$5,15,""),"")</x:f>
        <x:v>15</x:v>
      </x:c>
      <x:c r="B33" s="19"/>
      <x:c r="C33" s="19"/>
      <x:c r="D33" s="19"/>
      <x:c r="E33" s="2"/>
      <x:c r="F33" s="21"/>
    </x:row>
    <x:row r="34" ht="24" customHeight="1">
      <x:c r="A34" s="17" t="n">
        <x:f>IF(ISNUMBER($D$5),IF(16&lt;=$D$5,16,""),"")</x:f>
        <x:v>16</x:v>
      </x:c>
      <x:c r="B34" s="19"/>
      <x:c r="C34" s="19"/>
      <x:c r="D34" s="19"/>
      <x:c r="E34" s="2"/>
      <x:c r="F34" s="21"/>
    </x:row>
    <x:row r="35" ht="24" customHeight="1">
      <x:c r="A35" s="17" t="n">
        <x:f>IF(ISNUMBER($D$5),IF(17&lt;=$D$5,17,""),"")</x:f>
        <x:v>17</x:v>
      </x:c>
      <x:c r="B35" s="19"/>
      <x:c r="C35" s="19"/>
      <x:c r="D35" s="19"/>
      <x:c r="E35" s="2"/>
      <x:c r="F35" s="21"/>
    </x:row>
    <x:row r="36" ht="24" customHeight="1">
      <x:c r="A36" s="17" t="n">
        <x:f>IF(ISNUMBER($D$5),IF(18&lt;=$D$5,18,""),"")</x:f>
        <x:v>18</x:v>
      </x:c>
      <x:c r="B36" s="19"/>
      <x:c r="C36" s="19"/>
      <x:c r="D36" s="19"/>
      <x:c r="E36" s="2"/>
      <x:c r="F36" s="21"/>
    </x:row>
    <x:row r="37" ht="24" customHeight="1">
      <x:c r="A37" s="17" t="n">
        <x:f>IF(ISNUMBER($D$5),IF(19&lt;=$D$5,19,""),"")</x:f>
        <x:v>19</x:v>
      </x:c>
      <x:c r="B37" s="19"/>
      <x:c r="C37" s="19"/>
      <x:c r="D37" s="19"/>
      <x:c r="E37" s="2"/>
      <x:c r="F37" s="21"/>
    </x:row>
    <x:row r="38" ht="24" customHeight="1">
      <x:c r="A38" s="17" t="n">
        <x:f>IF(ISNUMBER($D$5),IF(20&lt;=$D$5,20,""),"")</x:f>
        <x:v>20</x:v>
      </x:c>
      <x:c r="B38" s="19"/>
      <x:c r="C38" s="19"/>
      <x:c r="D38" s="19"/>
      <x:c r="E38" s="2"/>
      <x:c r="F38" s="21"/>
    </x:row>
    <x:row r="39" ht="24" customHeight="1">
      <x:c r="A39" s="17" t="n">
        <x:f>IF(ISNUMBER($D$5),IF(21&lt;=$D$5,21,""),"")</x:f>
        <x:v>21</x:v>
      </x:c>
      <x:c r="B39" s="19"/>
      <x:c r="C39" s="19"/>
      <x:c r="D39" s="19"/>
      <x:c r="E39" s="2"/>
      <x:c r="F39" s="21"/>
    </x:row>
    <x:row r="40" ht="24" customHeight="1">
      <x:c r="A40" s="17" t="n">
        <x:f>IF(ISNUMBER($D$5),IF(22&lt;=$D$5,22,""),"")</x:f>
        <x:v>22</x:v>
      </x:c>
      <x:c r="B40" s="19"/>
      <x:c r="C40" s="19"/>
      <x:c r="D40" s="19"/>
      <x:c r="E40" s="2"/>
      <x:c r="F40" s="21"/>
    </x:row>
    <x:row r="41" ht="24" customHeight="1">
      <x:c r="A41" s="17" t="n">
        <x:f>IF(ISNUMBER($D$5),IF(23&lt;=$D$5,23,""),"")</x:f>
        <x:v>23</x:v>
      </x:c>
      <x:c r="B41" s="19"/>
      <x:c r="C41" s="19"/>
      <x:c r="D41" s="19"/>
      <x:c r="E41" s="2"/>
      <x:c r="F41" s="21"/>
    </x:row>
    <x:row r="42" ht="24" customHeight="1">
      <x:c r="A42" s="17" t="n">
        <x:f>IF(ISNUMBER($D$5),IF(24&lt;=$D$5,24,""),"")</x:f>
        <x:v>24</x:v>
      </x:c>
      <x:c r="B42" s="19"/>
      <x:c r="C42" s="19"/>
      <x:c r="D42" s="19"/>
      <x:c r="E42" s="2"/>
      <x:c r="F42" s="21"/>
    </x:row>
    <x:row r="43" ht="24" customHeight="1">
      <x:c r="A43" s="17" t="n">
        <x:f>IF(ISNUMBER($D$5),IF(25&lt;=$D$5,25,""),"")</x:f>
        <x:v>25</x:v>
      </x:c>
      <x:c r="B43" s="19"/>
      <x:c r="C43" s="19"/>
      <x:c r="D43" s="19"/>
      <x:c r="E43" s="2"/>
      <x:c r="F43" s="21"/>
    </x:row>
    <x:row r="44" ht="24" customHeight="1">
      <x:c r="A44" s="17" t="n">
        <x:f>IF(ISNUMBER($D$5),IF(26&lt;=$D$5,26,""),"")</x:f>
        <x:v>26</x:v>
      </x:c>
      <x:c r="B44" s="19"/>
      <x:c r="C44" s="19"/>
      <x:c r="D44" s="19"/>
      <x:c r="E44" s="2"/>
      <x:c r="F44" s="21"/>
    </x:row>
    <x:row r="45" ht="24" customHeight="1">
      <x:c r="A45" s="17" t="n">
        <x:f>IF(ISNUMBER($D$5),IF(27&lt;=$D$5,27,""),"")</x:f>
        <x:v>27</x:v>
      </x:c>
      <x:c r="B45" s="19"/>
      <x:c r="C45" s="19"/>
      <x:c r="D45" s="19"/>
      <x:c r="E45" s="2"/>
      <x:c r="F45" s="21"/>
    </x:row>
    <x:row r="46" ht="24" customHeight="1">
      <x:c r="A46" s="17" t="n">
        <x:f>IF(ISNUMBER($D$5),IF(28&lt;=$D$5,28,""),"")</x:f>
        <x:v>28</x:v>
      </x:c>
      <x:c r="B46" s="19"/>
      <x:c r="C46" s="19"/>
      <x:c r="D46" s="19"/>
      <x:c r="E46" s="2"/>
      <x:c r="F46" s="21"/>
    </x:row>
    <x:row r="47" ht="24" customHeight="1">
      <x:c r="A47" s="17" t="n">
        <x:f>IF(ISNUMBER($D$5),IF(29&lt;=$D$5,29,""),"")</x:f>
        <x:v>29</x:v>
      </x:c>
      <x:c r="B47" s="19"/>
      <x:c r="C47" s="19"/>
      <x:c r="D47" s="19"/>
      <x:c r="E47" s="2"/>
      <x:c r="F47" s="21"/>
    </x:row>
    <x:row r="48" ht="24" customHeight="1">
      <x:c r="A48" s="17" t="n">
        <x:f>IF(ISNUMBER($D$5),IF(30&lt;=$D$5,30,""),"")</x:f>
        <x:v>30</x:v>
      </x:c>
      <x:c r="B48" s="19"/>
      <x:c r="C48" s="19"/>
      <x:c r="D48" s="19"/>
      <x:c r="E48" s="2"/>
      <x:c r="F48" s="21"/>
    </x:row>
    <x:row r="49" ht="24" customHeight="1">
      <x:c r="A49" s="17" t="n">
        <x:f>IF(ISNUMBER($D$5),IF(31&lt;=$D$5,31,""),"")</x:f>
        <x:v>31</x:v>
      </x:c>
      <x:c r="B49" s="19"/>
      <x:c r="C49" s="19"/>
      <x:c r="D49" s="19"/>
      <x:c r="E49" s="2"/>
      <x:c r="F49" s="21"/>
    </x:row>
    <x:row r="50" ht="24" customHeight="1">
      <x:c r="A50" s="2"/>
      <x:c r="B50" s="2"/>
      <x:c r="C50" s="2"/>
      <x:c r="D50" s="2"/>
      <x:c r="E50" s="2"/>
      <x:c r="F50" s="2"/>
    </x:row>
    <x:row r="51" ht="24" customHeight="1">
      <x:c r="A51" s="2" t="str">
        <x:v>На новый месяц скачайте чистый файл. Сохраните старые записи отдельно.</x:v>
      </x:c>
      <x:c r="B51" s="2"/>
      <x:c r="C51" s="2"/>
      <x:c r="D51" s="2"/>
      <x:c r="E51" s="2"/>
      <x:c r="F51" s="2"/>
    </x:row>
    <x:row r="52" ht="24" customHeight="1">
      <x:c r="A52" s="2" t="str">
        <x:v>До дня старта поставьте «-». Будущие дни оставьте пустыми.</x:v>
      </x:c>
      <x:c r="B52" s="2"/>
      <x:c r="C52" s="2"/>
      <x:c r="D52" s="2"/>
      <x:c r="E52" s="2"/>
      <x:c r="F52" s="2"/>
    </x:row>
    <x:row r="53" ht="24" customHeight="1">
      <x:c r="A53" s="2"/>
      <x:c r="B53" s="2"/>
      <x:c r="C53" s="2"/>
      <x:c r="D53" s="2"/>
      <x:c r="E53" s="2"/>
      <x:c r="F53" s="2"/>
    </x:row>
    <x:row r="54" ht="24" customHeight="1">
      <x:c r="A54" s="2" t="str">
        <x:v>Инструкция: neurosamurai.online/blog/treker-privychek-excel</x:v>
      </x:c>
      <x:c r="B54" s="2"/>
      <x:c r="C54" s="2"/>
      <x:c r="D54" s="2"/>
      <x:c r="E54" s="2"/>
      <x:c r="F54" s="2"/>
    </x:row>
  </x:sheetData>
  <x:conditionalFormatting sqref="B12:B12">
    <x:cfRule type="cellIs" dxfId="7" priority="1" operator="greaterThan">
      <x:formula>0</x:formula>
    </x:cfRule>
  </x:conditionalFormatting>
  <x:conditionalFormatting sqref="C12:C12">
    <x:cfRule type="cellIs" dxfId="8" priority="2" operator="greaterThan">
      <x:formula>0</x:formula>
    </x:cfRule>
  </x:conditionalFormatting>
  <x:conditionalFormatting sqref="D12:D12">
    <x:cfRule type="cellIs" dxfId="9" priority="3" operator="greaterThan">
      <x:formula>0</x:formula>
    </x:cfRule>
  </x:conditionalFormatting>
  <x:conditionalFormatting sqref="B19:D49">
    <x:cfRule type="cellIs" dxfId="10" priority="4" operator="equal">
      <x:formula>"Да"</x:formula>
    </x:cfRule>
    <x:cfRule type="cellIs" dxfId="11" priority="5" operator="equal">
      <x:formula>"Нет"</x:formula>
    </x:cfRule>
    <x:cfRule type="cellIs" dxfId="12" priority="6" operator="equal">
      <x:formula>"-"</x:formula>
    </x:cfRule>
  </x:conditionalFormatting>
  <x:conditionalFormatting sqref="A19:F49">
    <x:cfRule type="expression" dxfId="13" priority="7">
      <x:formula>OR($A19="",$A19&gt;$B$5)</x:formula>
    </x:cfRule>
  </x:conditionalFormatting>
  <x:dataValidations count="4">
    <x:dataValidation type="whole" operator="between" sqref="B4">
      <x:formula1>2000</x:formula1>
      <x:formula2>2100</x:formula2>
    </x:dataValidation>
    <x:dataValidation type="whole" operator="between" sqref="D4">
      <x:formula1>1</x:formula1>
      <x:formula2>12</x:formula2>
    </x:dataValidation>
    <x:dataValidation type="whole" operator="between" sqref="B5">
      <x:formula1>0</x:formula1>
      <x:formula2>31</x:formula2>
    </x:dataValidation>
    <x:dataValidation type="list" sqref="B19:D49">
      <x:formula1>"Да,Нет,-"</x:formula1>
    </x:dataValidation>
  </x:dataValidations>
  <x:pageMargins left="0.7" right="0.7" top="0.75" bottom="0.75" header="0.3" footer="0.3"/>
</x:worksheet>
</file>